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80" windowWidth="9720" windowHeight="6150"/>
  </bookViews>
  <sheets>
    <sheet name="SIX WEEK" sheetId="2" r:id="rId1"/>
  </sheets>
  <calcPr calcId="145621"/>
</workbook>
</file>

<file path=xl/calcChain.xml><?xml version="1.0" encoding="utf-8"?>
<calcChain xmlns="http://schemas.openxmlformats.org/spreadsheetml/2006/main">
  <c r="T40" i="2" l="1"/>
  <c r="S40" i="2"/>
  <c r="Q40" i="2"/>
  <c r="P40" i="2"/>
  <c r="N40" i="2"/>
  <c r="M40" i="2"/>
  <c r="K40" i="2"/>
  <c r="J40" i="2"/>
  <c r="H40" i="2"/>
  <c r="G40" i="2"/>
  <c r="E40" i="2"/>
  <c r="D40" i="2"/>
  <c r="T14" i="2"/>
  <c r="S14" i="2"/>
  <c r="Q14" i="2"/>
  <c r="P14" i="2"/>
  <c r="N14" i="2"/>
  <c r="M14" i="2"/>
  <c r="K14" i="2"/>
  <c r="J14" i="2"/>
  <c r="H14" i="2"/>
  <c r="G14" i="2"/>
  <c r="E14" i="2"/>
  <c r="D14" i="2"/>
  <c r="T35" i="2"/>
  <c r="S35" i="2"/>
  <c r="D35" i="2"/>
  <c r="G35" i="2"/>
  <c r="J35" i="2"/>
  <c r="M35" i="2"/>
  <c r="P35" i="2"/>
  <c r="Q35" i="2"/>
  <c r="N35" i="2"/>
  <c r="K35" i="2"/>
  <c r="H35" i="2"/>
  <c r="E35" i="2"/>
  <c r="E37" i="2" s="1"/>
  <c r="H8" i="2" s="1"/>
  <c r="H37" i="2" s="1"/>
  <c r="K8" i="2" s="1"/>
  <c r="K37" i="2" s="1"/>
  <c r="N8" i="2" s="1"/>
  <c r="N37" i="2" s="1"/>
  <c r="Q8" i="2" s="1"/>
  <c r="Q37" i="2" s="1"/>
  <c r="T8" i="2" s="1"/>
  <c r="T37" i="2" s="1"/>
  <c r="E1" i="2"/>
  <c r="D37" i="2" l="1"/>
  <c r="G8" i="2" s="1"/>
  <c r="G37" i="2" s="1"/>
  <c r="J8" i="2" s="1"/>
  <c r="J37" i="2" s="1"/>
  <c r="M8" i="2" s="1"/>
  <c r="M37" i="2" s="1"/>
  <c r="P8" i="2" s="1"/>
  <c r="P37" i="2" s="1"/>
  <c r="S8" i="2" s="1"/>
  <c r="S37" i="2" s="1"/>
</calcChain>
</file>

<file path=xl/sharedStrings.xml><?xml version="1.0" encoding="utf-8"?>
<sst xmlns="http://schemas.openxmlformats.org/spreadsheetml/2006/main" count="51" uniqueCount="35">
  <si>
    <t xml:space="preserve"> </t>
  </si>
  <si>
    <t>תיאור</t>
  </si>
  <si>
    <t>יתרת</t>
  </si>
  <si>
    <t>פתיחה</t>
  </si>
  <si>
    <t>חשבוניות (כסף נכנס)</t>
  </si>
  <si>
    <t>סעיף ב</t>
  </si>
  <si>
    <t>סעיף ג</t>
  </si>
  <si>
    <t>סעיף ד</t>
  </si>
  <si>
    <t>סה"כ כסף נכנס</t>
  </si>
  <si>
    <t>כסף יוצא</t>
  </si>
  <si>
    <t>תנובה</t>
  </si>
  <si>
    <t>שטראוס</t>
  </si>
  <si>
    <t>אי בי אם</t>
  </si>
  <si>
    <t>כולל בית התורה</t>
  </si>
  <si>
    <t>פיאנית ביתר</t>
  </si>
  <si>
    <t>וכו</t>
  </si>
  <si>
    <t>שכ"ד</t>
  </si>
  <si>
    <t>שכר עבודה</t>
  </si>
  <si>
    <t>אנרגיה</t>
  </si>
  <si>
    <t>תקשורת</t>
  </si>
  <si>
    <t>ארנונה</t>
  </si>
  <si>
    <t>סה"כ כסף יוצא</t>
  </si>
  <si>
    <t>יתרת סגירה</t>
  </si>
  <si>
    <t>ניצול קו אשראי</t>
  </si>
  <si>
    <t>קו אשרי לרשותנו</t>
  </si>
  <si>
    <t>שבוע 1</t>
  </si>
  <si>
    <t>תחזית</t>
  </si>
  <si>
    <t>בפועל</t>
  </si>
  <si>
    <t>שבוע 2</t>
  </si>
  <si>
    <t>שבוע 3</t>
  </si>
  <si>
    <t>שבוע 4</t>
  </si>
  <si>
    <t>שבוע 5</t>
  </si>
  <si>
    <t>שבוע 6</t>
  </si>
  <si>
    <t>שבוע המסתיים ב-</t>
  </si>
  <si>
    <t>לקוח לדוגמא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</si>
</sst>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10000]d/m/yy;@"/>
  </numFmts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6" fillId="0" borderId="0" xfId="0" applyFont="1"/>
    <xf numFmtId="16" fontId="3" fillId="0" borderId="0" xfId="0" applyNumberFormat="1" applyFont="1"/>
    <xf numFmtId="0" fontId="7" fillId="0" borderId="0" xfId="0" applyFont="1"/>
    <xf numFmtId="44" fontId="4" fillId="0" borderId="0" xfId="1" applyFont="1"/>
    <xf numFmtId="44" fontId="2" fillId="0" borderId="0" xfId="1" applyFont="1"/>
    <xf numFmtId="44" fontId="3" fillId="0" borderId="0" xfId="1" applyFont="1"/>
    <xf numFmtId="44" fontId="7" fillId="0" borderId="0" xfId="1" applyFont="1"/>
    <xf numFmtId="0" fontId="4" fillId="2" borderId="10" xfId="0" applyFont="1" applyFill="1" applyBorder="1"/>
    <xf numFmtId="0" fontId="4" fillId="2" borderId="1" xfId="0" applyFont="1" applyFill="1" applyBorder="1"/>
    <xf numFmtId="44" fontId="3" fillId="2" borderId="12" xfId="1" applyFont="1" applyFill="1" applyBorder="1"/>
    <xf numFmtId="44" fontId="3" fillId="2" borderId="3" xfId="1" applyFont="1" applyFill="1" applyBorder="1"/>
    <xf numFmtId="44" fontId="4" fillId="0" borderId="0" xfId="1" applyFont="1" applyFill="1"/>
    <xf numFmtId="44" fontId="2" fillId="0" borderId="0" xfId="1" applyFont="1" applyFill="1"/>
    <xf numFmtId="0" fontId="4" fillId="0" borderId="2" xfId="0" applyFont="1" applyBorder="1" applyAlignment="1">
      <alignment horizontal="center"/>
    </xf>
    <xf numFmtId="44" fontId="4" fillId="0" borderId="13" xfId="1" applyFont="1" applyBorder="1"/>
    <xf numFmtId="0" fontId="4" fillId="0" borderId="10" xfId="0" applyFont="1" applyBorder="1"/>
    <xf numFmtId="0" fontId="4" fillId="0" borderId="12" xfId="0" applyFont="1" applyBorder="1"/>
    <xf numFmtId="44" fontId="4" fillId="0" borderId="14" xfId="1" applyFont="1" applyBorder="1"/>
    <xf numFmtId="44" fontId="3" fillId="2" borderId="14" xfId="1" applyFont="1" applyFill="1" applyBorder="1"/>
    <xf numFmtId="44" fontId="3" fillId="0" borderId="14" xfId="1" applyFont="1" applyBorder="1"/>
    <xf numFmtId="44" fontId="4" fillId="0" borderId="14" xfId="1" applyFont="1" applyFill="1" applyBorder="1"/>
    <xf numFmtId="44" fontId="4" fillId="3" borderId="14" xfId="1" applyFont="1" applyFill="1" applyBorder="1"/>
    <xf numFmtId="44" fontId="4" fillId="4" borderId="14" xfId="1" applyFont="1" applyFill="1" applyBorder="1"/>
    <xf numFmtId="0" fontId="3" fillId="0" borderId="2" xfId="0" applyFont="1" applyBorder="1"/>
    <xf numFmtId="44" fontId="4" fillId="0" borderId="15" xfId="1" applyFont="1" applyBorder="1"/>
    <xf numFmtId="44" fontId="4" fillId="0" borderId="16" xfId="1" applyFont="1" applyBorder="1"/>
    <xf numFmtId="44" fontId="3" fillId="2" borderId="16" xfId="1" applyFont="1" applyFill="1" applyBorder="1"/>
    <xf numFmtId="44" fontId="3" fillId="0" borderId="16" xfId="1" applyFont="1" applyBorder="1"/>
    <xf numFmtId="44" fontId="4" fillId="3" borderId="16" xfId="1" applyFont="1" applyFill="1" applyBorder="1"/>
    <xf numFmtId="44" fontId="4" fillId="4" borderId="16" xfId="1" applyFont="1" applyFill="1" applyBorder="1"/>
    <xf numFmtId="44" fontId="4" fillId="0" borderId="17" xfId="1" applyFont="1" applyBorder="1"/>
    <xf numFmtId="0" fontId="2" fillId="0" borderId="0" xfId="0" applyFont="1" applyBorder="1"/>
    <xf numFmtId="44" fontId="4" fillId="0" borderId="0" xfId="1" applyFont="1" applyBorder="1"/>
    <xf numFmtId="0" fontId="4" fillId="0" borderId="23" xfId="0" applyFont="1" applyBorder="1"/>
    <xf numFmtId="0" fontId="4" fillId="0" borderId="23" xfId="0" applyFont="1" applyBorder="1" applyAlignment="1">
      <alignment horizontal="center"/>
    </xf>
    <xf numFmtId="0" fontId="3" fillId="0" borderId="23" xfId="0" applyFont="1" applyBorder="1"/>
    <xf numFmtId="0" fontId="4" fillId="0" borderId="15" xfId="0" applyFont="1" applyBorder="1" applyAlignment="1">
      <alignment horizontal="center"/>
    </xf>
    <xf numFmtId="44" fontId="4" fillId="0" borderId="24" xfId="1" applyFont="1" applyBorder="1"/>
    <xf numFmtId="44" fontId="4" fillId="0" borderId="25" xfId="1" applyFont="1" applyBorder="1"/>
    <xf numFmtId="16" fontId="3" fillId="0" borderId="6" xfId="0" applyNumberFormat="1" applyFont="1" applyBorder="1"/>
    <xf numFmtId="0" fontId="3" fillId="0" borderId="5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44" fontId="3" fillId="2" borderId="8" xfId="1" applyFont="1" applyFill="1" applyBorder="1" applyAlignment="1">
      <alignment horizontal="right"/>
    </xf>
    <xf numFmtId="44" fontId="4" fillId="0" borderId="18" xfId="1" applyFont="1" applyBorder="1" applyAlignment="1">
      <alignment horizontal="right"/>
    </xf>
    <xf numFmtId="44" fontId="4" fillId="0" borderId="20" xfId="1" applyFont="1" applyBorder="1" applyAlignment="1">
      <alignment horizontal="right"/>
    </xf>
    <xf numFmtId="44" fontId="3" fillId="2" borderId="20" xfId="1" applyFont="1" applyFill="1" applyBorder="1" applyAlignment="1">
      <alignment horizontal="right"/>
    </xf>
    <xf numFmtId="44" fontId="3" fillId="0" borderId="20" xfId="1" applyFont="1" applyBorder="1" applyAlignment="1">
      <alignment horizontal="right"/>
    </xf>
    <xf numFmtId="44" fontId="4" fillId="0" borderId="20" xfId="1" applyFont="1" applyFill="1" applyBorder="1" applyAlignment="1">
      <alignment horizontal="right"/>
    </xf>
    <xf numFmtId="44" fontId="3" fillId="3" borderId="20" xfId="1" applyFont="1" applyFill="1" applyBorder="1" applyAlignment="1">
      <alignment horizontal="right"/>
    </xf>
    <xf numFmtId="44" fontId="3" fillId="4" borderId="20" xfId="1" applyFont="1" applyFill="1" applyBorder="1" applyAlignment="1">
      <alignment horizontal="right"/>
    </xf>
    <xf numFmtId="44" fontId="4" fillId="0" borderId="21" xfId="1" applyFont="1" applyBorder="1" applyAlignment="1">
      <alignment horizontal="right"/>
    </xf>
    <xf numFmtId="164" fontId="5" fillId="0" borderId="6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center"/>
    </xf>
    <xf numFmtId="43" fontId="4" fillId="2" borderId="9" xfId="0" applyNumberFormat="1" applyFont="1" applyFill="1" applyBorder="1"/>
    <xf numFmtId="43" fontId="4" fillId="2" borderId="10" xfId="0" applyNumberFormat="1" applyFont="1" applyFill="1" applyBorder="1"/>
    <xf numFmtId="43" fontId="4" fillId="2" borderId="15" xfId="0" applyNumberFormat="1" applyFont="1" applyFill="1" applyBorder="1"/>
    <xf numFmtId="43" fontId="4" fillId="2" borderId="1" xfId="0" applyNumberFormat="1" applyFont="1" applyFill="1" applyBorder="1"/>
    <xf numFmtId="43" fontId="3" fillId="2" borderId="11" xfId="1" applyNumberFormat="1" applyFont="1" applyFill="1" applyBorder="1"/>
    <xf numFmtId="43" fontId="3" fillId="2" borderId="8" xfId="1" applyNumberFormat="1" applyFont="1" applyFill="1" applyBorder="1"/>
    <xf numFmtId="43" fontId="3" fillId="2" borderId="15" xfId="1" applyNumberFormat="1" applyFont="1" applyFill="1" applyBorder="1"/>
    <xf numFmtId="43" fontId="3" fillId="2" borderId="3" xfId="1" applyNumberFormat="1" applyFont="1" applyFill="1" applyBorder="1"/>
    <xf numFmtId="43" fontId="4" fillId="0" borderId="0" xfId="1" applyNumberFormat="1" applyFont="1" applyBorder="1"/>
    <xf numFmtId="43" fontId="4" fillId="0" borderId="15" xfId="1" applyNumberFormat="1" applyFont="1" applyBorder="1"/>
    <xf numFmtId="43" fontId="4" fillId="0" borderId="19" xfId="1" applyNumberFormat="1" applyFont="1" applyBorder="1"/>
    <xf numFmtId="43" fontId="4" fillId="0" borderId="7" xfId="1" applyNumberFormat="1" applyFont="1" applyBorder="1"/>
    <xf numFmtId="43" fontId="4" fillId="0" borderId="24" xfId="1" applyNumberFormat="1" applyFont="1" applyBorder="1"/>
    <xf numFmtId="43" fontId="3" fillId="2" borderId="7" xfId="1" applyNumberFormat="1" applyFont="1" applyFill="1" applyBorder="1"/>
    <xf numFmtId="43" fontId="3" fillId="2" borderId="16" xfId="1" applyNumberFormat="1" applyFont="1" applyFill="1" applyBorder="1"/>
    <xf numFmtId="43" fontId="3" fillId="0" borderId="7" xfId="1" applyNumberFormat="1" applyFont="1" applyBorder="1"/>
    <xf numFmtId="43" fontId="3" fillId="0" borderId="24" xfId="1" applyNumberFormat="1" applyFont="1" applyBorder="1"/>
    <xf numFmtId="43" fontId="4" fillId="3" borderId="7" xfId="1" applyNumberFormat="1" applyFont="1" applyFill="1" applyBorder="1"/>
    <xf numFmtId="43" fontId="4" fillId="3" borderId="16" xfId="1" applyNumberFormat="1" applyFont="1" applyFill="1" applyBorder="1"/>
    <xf numFmtId="43" fontId="4" fillId="4" borderId="7" xfId="1" applyNumberFormat="1" applyFont="1" applyFill="1" applyBorder="1"/>
    <xf numFmtId="43" fontId="4" fillId="4" borderId="16" xfId="1" applyNumberFormat="1" applyFont="1" applyFill="1" applyBorder="1"/>
    <xf numFmtId="43" fontId="4" fillId="0" borderId="16" xfId="1" applyNumberFormat="1" applyFont="1" applyBorder="1"/>
    <xf numFmtId="43" fontId="4" fillId="0" borderId="22" xfId="1" applyNumberFormat="1" applyFont="1" applyBorder="1"/>
    <xf numFmtId="43" fontId="4" fillId="0" borderId="17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rightToLeft="1" tabSelected="1" view="pageBreakPreview" zoomScale="75" zoomScaleNormal="75" zoomScaleSheetLayoutView="75" workbookViewId="0">
      <selection activeCell="W20" sqref="W20"/>
    </sheetView>
  </sheetViews>
  <sheetFormatPr defaultRowHeight="14.25" x14ac:dyDescent="0.2"/>
  <cols>
    <col min="1" max="1" width="11.85546875" style="1" customWidth="1"/>
    <col min="2" max="2" width="21.42578125" style="1" customWidth="1"/>
    <col min="3" max="3" width="2" style="1" customWidth="1"/>
    <col min="4" max="4" width="14.7109375" style="1" customWidth="1"/>
    <col min="5" max="5" width="13.7109375" style="1" customWidth="1"/>
    <col min="6" max="6" width="0.85546875" style="1" customWidth="1"/>
    <col min="7" max="7" width="14.7109375" style="1" customWidth="1"/>
    <col min="8" max="8" width="13.7109375" style="1" customWidth="1"/>
    <col min="9" max="9" width="0.85546875" style="1" customWidth="1"/>
    <col min="10" max="10" width="14.7109375" style="1" customWidth="1"/>
    <col min="11" max="11" width="13.7109375" style="1" customWidth="1"/>
    <col min="12" max="12" width="0.85546875" style="1" customWidth="1"/>
    <col min="13" max="13" width="14.7109375" style="1" customWidth="1"/>
    <col min="14" max="14" width="13.7109375" style="1" customWidth="1"/>
    <col min="15" max="15" width="0.85546875" style="1" customWidth="1"/>
    <col min="16" max="16" width="14.7109375" style="1" customWidth="1"/>
    <col min="17" max="17" width="13.7109375" style="1" customWidth="1"/>
    <col min="18" max="18" width="0.85546875" style="1" customWidth="1"/>
    <col min="19" max="19" width="14.7109375" style="1" customWidth="1"/>
    <col min="20" max="20" width="13.7109375" style="1" customWidth="1"/>
    <col min="21" max="16384" width="9.140625" style="1"/>
  </cols>
  <sheetData>
    <row r="1" spans="1:21" ht="32.25" customHeight="1" x14ac:dyDescent="0.35">
      <c r="A1" s="62" t="s">
        <v>34</v>
      </c>
      <c r="B1" s="62"/>
      <c r="C1" s="62"/>
      <c r="D1" s="62"/>
      <c r="E1" s="61">
        <f ca="1">TODAY()</f>
        <v>42724</v>
      </c>
      <c r="F1" s="3"/>
      <c r="G1" s="3"/>
      <c r="H1" s="4"/>
      <c r="I1" s="3"/>
      <c r="J1" s="3"/>
      <c r="K1" s="4"/>
      <c r="L1" s="3"/>
      <c r="M1" s="3"/>
      <c r="N1" s="4"/>
      <c r="O1" s="3"/>
      <c r="P1" s="3"/>
      <c r="Q1" s="4"/>
      <c r="R1" s="3"/>
      <c r="S1" s="3"/>
      <c r="T1" s="3"/>
      <c r="U1" s="3"/>
    </row>
    <row r="2" spans="1:21" ht="7.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0</v>
      </c>
      <c r="O2" s="3"/>
      <c r="Q2" s="3"/>
      <c r="R2" s="3"/>
      <c r="S2" s="3"/>
      <c r="T2" s="3"/>
      <c r="U2" s="3"/>
    </row>
    <row r="3" spans="1:21" ht="28.5" customHeight="1" x14ac:dyDescent="0.35">
      <c r="A3" s="9" t="s">
        <v>33</v>
      </c>
      <c r="B3" s="3"/>
      <c r="C3" s="3"/>
      <c r="D3" s="3"/>
      <c r="E3" s="3"/>
      <c r="F3" s="3"/>
      <c r="G3" s="3"/>
      <c r="H3" s="3"/>
      <c r="I3" s="3"/>
      <c r="J3" s="3"/>
      <c r="K3" s="48">
        <v>38339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1" customFormat="1" ht="25.5" customHeight="1" thickBot="1" x14ac:dyDescent="0.3">
      <c r="A4" s="2"/>
      <c r="B4" s="2"/>
      <c r="C4" s="2"/>
      <c r="D4" s="2"/>
      <c r="E4" s="10">
        <v>38303</v>
      </c>
      <c r="F4" s="2"/>
      <c r="G4" s="2"/>
      <c r="H4" s="10">
        <v>38310</v>
      </c>
      <c r="I4" s="2"/>
      <c r="J4" s="2"/>
      <c r="K4" s="10">
        <v>38317</v>
      </c>
      <c r="L4" s="2"/>
      <c r="M4" s="2"/>
      <c r="N4" s="10">
        <v>38324</v>
      </c>
      <c r="O4" s="2"/>
      <c r="P4" s="2"/>
      <c r="Q4" s="10">
        <v>38331</v>
      </c>
      <c r="R4" s="2"/>
      <c r="S4" s="2"/>
      <c r="T4" s="10">
        <v>38338</v>
      </c>
      <c r="U4" s="2"/>
    </row>
    <row r="5" spans="1:21" ht="24.75" customHeight="1" thickBot="1" x14ac:dyDescent="0.3">
      <c r="A5" s="49" t="s">
        <v>1</v>
      </c>
      <c r="B5" s="24"/>
      <c r="C5" s="5"/>
      <c r="D5" s="32" t="s">
        <v>25</v>
      </c>
      <c r="E5" s="42"/>
      <c r="F5" s="5"/>
      <c r="G5" s="44" t="s">
        <v>28</v>
      </c>
      <c r="H5" s="6"/>
      <c r="I5" s="5"/>
      <c r="J5" s="44" t="s">
        <v>29</v>
      </c>
      <c r="K5" s="6"/>
      <c r="L5" s="5"/>
      <c r="M5" s="44" t="s">
        <v>30</v>
      </c>
      <c r="N5" s="6"/>
      <c r="O5" s="5"/>
      <c r="P5" s="44" t="s">
        <v>31</v>
      </c>
      <c r="Q5" s="6"/>
      <c r="R5" s="5"/>
      <c r="S5" s="44" t="s">
        <v>32</v>
      </c>
      <c r="T5" s="6"/>
      <c r="U5" s="3"/>
    </row>
    <row r="6" spans="1:21" ht="16.5" thickBot="1" x14ac:dyDescent="0.3">
      <c r="A6" s="50"/>
      <c r="B6" s="25"/>
      <c r="C6" s="7"/>
      <c r="D6" s="22" t="s">
        <v>26</v>
      </c>
      <c r="E6" s="43" t="s">
        <v>27</v>
      </c>
      <c r="F6" s="45"/>
      <c r="G6" s="22" t="s">
        <v>26</v>
      </c>
      <c r="H6" s="8" t="s">
        <v>27</v>
      </c>
      <c r="I6" s="45"/>
      <c r="J6" s="22" t="s">
        <v>26</v>
      </c>
      <c r="K6" s="8" t="s">
        <v>27</v>
      </c>
      <c r="L6" s="45"/>
      <c r="M6" s="22" t="s">
        <v>26</v>
      </c>
      <c r="N6" s="8" t="s">
        <v>27</v>
      </c>
      <c r="O6" s="45"/>
      <c r="P6" s="22" t="s">
        <v>26</v>
      </c>
      <c r="Q6" s="8" t="s">
        <v>27</v>
      </c>
      <c r="R6" s="45"/>
      <c r="S6" s="22" t="s">
        <v>26</v>
      </c>
      <c r="T6" s="8" t="s">
        <v>27</v>
      </c>
      <c r="U6" s="3"/>
    </row>
    <row r="7" spans="1:21" ht="18.75" customHeight="1" x14ac:dyDescent="0.25">
      <c r="A7" s="51" t="s">
        <v>2</v>
      </c>
      <c r="B7" s="16"/>
      <c r="C7" s="17"/>
      <c r="D7" s="63"/>
      <c r="E7" s="64"/>
      <c r="F7" s="65"/>
      <c r="G7" s="63"/>
      <c r="H7" s="66"/>
      <c r="I7" s="65"/>
      <c r="J7" s="66"/>
      <c r="K7" s="66"/>
      <c r="L7" s="65"/>
      <c r="M7" s="66"/>
      <c r="N7" s="66"/>
      <c r="O7" s="65"/>
      <c r="P7" s="66"/>
      <c r="Q7" s="66"/>
      <c r="R7" s="65"/>
      <c r="S7" s="66"/>
      <c r="T7" s="66"/>
      <c r="U7" s="3"/>
    </row>
    <row r="8" spans="1:21" s="15" customFormat="1" ht="18" customHeight="1" thickBot="1" x14ac:dyDescent="0.3">
      <c r="A8" s="52" t="s">
        <v>3</v>
      </c>
      <c r="B8" s="18"/>
      <c r="C8" s="19"/>
      <c r="D8" s="67">
        <v>21092</v>
      </c>
      <c r="E8" s="68">
        <v>0</v>
      </c>
      <c r="F8" s="69"/>
      <c r="G8" s="67">
        <f>D37</f>
        <v>69448.37</v>
      </c>
      <c r="H8" s="70">
        <f>E37</f>
        <v>0</v>
      </c>
      <c r="I8" s="69"/>
      <c r="J8" s="70">
        <f>G37</f>
        <v>-10871.539999999994</v>
      </c>
      <c r="K8" s="70">
        <f>H37</f>
        <v>0</v>
      </c>
      <c r="L8" s="69"/>
      <c r="M8" s="70">
        <f>J37</f>
        <v>-1007.5099999999929</v>
      </c>
      <c r="N8" s="70">
        <f>K37</f>
        <v>0</v>
      </c>
      <c r="O8" s="69"/>
      <c r="P8" s="70">
        <f>M37</f>
        <v>8102.5900000000074</v>
      </c>
      <c r="Q8" s="70">
        <f>N37</f>
        <v>0</v>
      </c>
      <c r="R8" s="69"/>
      <c r="S8" s="70">
        <f>P37</f>
        <v>11239.610000000008</v>
      </c>
      <c r="T8" s="70">
        <f>Q37</f>
        <v>0</v>
      </c>
      <c r="U8" s="14"/>
    </row>
    <row r="9" spans="1:21" s="13" customFormat="1" ht="6" customHeight="1" x14ac:dyDescent="0.25">
      <c r="A9" s="53"/>
      <c r="B9" s="41"/>
      <c r="C9" s="33"/>
      <c r="D9" s="71"/>
      <c r="E9" s="71"/>
      <c r="F9" s="72"/>
      <c r="G9" s="71"/>
      <c r="H9" s="71"/>
      <c r="I9" s="72"/>
      <c r="J9" s="71"/>
      <c r="K9" s="71"/>
      <c r="L9" s="72"/>
      <c r="M9" s="71"/>
      <c r="N9" s="71"/>
      <c r="O9" s="72"/>
      <c r="P9" s="71"/>
      <c r="Q9" s="71"/>
      <c r="R9" s="72"/>
      <c r="S9" s="71"/>
      <c r="T9" s="73"/>
      <c r="U9" s="12"/>
    </row>
    <row r="10" spans="1:21" s="13" customFormat="1" ht="29.25" customHeight="1" x14ac:dyDescent="0.25">
      <c r="A10" s="54" t="s">
        <v>4</v>
      </c>
      <c r="B10" s="26"/>
      <c r="C10" s="34"/>
      <c r="D10" s="74">
        <v>55583</v>
      </c>
      <c r="E10" s="74">
        <v>0</v>
      </c>
      <c r="F10" s="75">
        <v>27000</v>
      </c>
      <c r="G10" s="74">
        <v>11055</v>
      </c>
      <c r="H10" s="74">
        <v>0</v>
      </c>
      <c r="I10" s="75">
        <v>27000</v>
      </c>
      <c r="J10" s="74">
        <v>14742</v>
      </c>
      <c r="K10" s="74">
        <v>0</v>
      </c>
      <c r="L10" s="75">
        <v>27000</v>
      </c>
      <c r="M10" s="74">
        <v>15924</v>
      </c>
      <c r="N10" s="74">
        <v>0</v>
      </c>
      <c r="O10" s="75">
        <v>27000</v>
      </c>
      <c r="P10" s="74">
        <v>6810</v>
      </c>
      <c r="Q10" s="74">
        <v>0</v>
      </c>
      <c r="R10" s="75">
        <v>27000</v>
      </c>
      <c r="S10" s="74">
        <v>0</v>
      </c>
      <c r="T10" s="74">
        <v>0</v>
      </c>
      <c r="U10" s="12"/>
    </row>
    <row r="11" spans="1:21" s="13" customFormat="1" ht="29.25" customHeight="1" x14ac:dyDescent="0.25">
      <c r="A11" s="54" t="s">
        <v>5</v>
      </c>
      <c r="B11" s="26"/>
      <c r="C11" s="34"/>
      <c r="D11" s="74">
        <v>0</v>
      </c>
      <c r="E11" s="74">
        <v>0</v>
      </c>
      <c r="F11" s="75"/>
      <c r="G11" s="74">
        <v>0</v>
      </c>
      <c r="H11" s="74">
        <v>0</v>
      </c>
      <c r="I11" s="75"/>
      <c r="J11" s="74">
        <v>0</v>
      </c>
      <c r="K11" s="74">
        <v>0</v>
      </c>
      <c r="L11" s="75"/>
      <c r="M11" s="74">
        <v>0</v>
      </c>
      <c r="N11" s="74">
        <v>0</v>
      </c>
      <c r="O11" s="75"/>
      <c r="P11" s="74">
        <v>0</v>
      </c>
      <c r="Q11" s="74">
        <v>0</v>
      </c>
      <c r="R11" s="75"/>
      <c r="S11" s="74">
        <v>0</v>
      </c>
      <c r="T11" s="74">
        <v>0</v>
      </c>
      <c r="U11" s="12"/>
    </row>
    <row r="12" spans="1:21" s="13" customFormat="1" ht="29.25" customHeight="1" x14ac:dyDescent="0.25">
      <c r="A12" s="54" t="s">
        <v>6</v>
      </c>
      <c r="B12" s="26"/>
      <c r="C12" s="34"/>
      <c r="D12" s="74">
        <v>0</v>
      </c>
      <c r="E12" s="74">
        <v>0</v>
      </c>
      <c r="F12" s="75"/>
      <c r="G12" s="74">
        <v>0</v>
      </c>
      <c r="H12" s="74">
        <v>0</v>
      </c>
      <c r="I12" s="75"/>
      <c r="J12" s="74">
        <v>0</v>
      </c>
      <c r="K12" s="74">
        <v>0</v>
      </c>
      <c r="L12" s="75"/>
      <c r="M12" s="74">
        <v>0</v>
      </c>
      <c r="N12" s="74">
        <v>0</v>
      </c>
      <c r="O12" s="75"/>
      <c r="P12" s="74">
        <v>0</v>
      </c>
      <c r="Q12" s="74">
        <v>0</v>
      </c>
      <c r="R12" s="75"/>
      <c r="S12" s="74">
        <v>0</v>
      </c>
      <c r="T12" s="74">
        <v>0</v>
      </c>
      <c r="U12" s="12"/>
    </row>
    <row r="13" spans="1:21" s="13" customFormat="1" ht="29.25" customHeight="1" x14ac:dyDescent="0.25">
      <c r="A13" s="54" t="s">
        <v>7</v>
      </c>
      <c r="B13" s="26"/>
      <c r="C13" s="34"/>
      <c r="D13" s="74">
        <v>0</v>
      </c>
      <c r="E13" s="74">
        <v>0</v>
      </c>
      <c r="F13" s="75"/>
      <c r="G13" s="74">
        <v>0</v>
      </c>
      <c r="H13" s="74">
        <v>0</v>
      </c>
      <c r="I13" s="75"/>
      <c r="J13" s="74">
        <v>0</v>
      </c>
      <c r="K13" s="74">
        <v>0</v>
      </c>
      <c r="L13" s="75"/>
      <c r="M13" s="74">
        <v>0</v>
      </c>
      <c r="N13" s="74">
        <v>0</v>
      </c>
      <c r="O13" s="75"/>
      <c r="P13" s="74">
        <v>0</v>
      </c>
      <c r="Q13" s="74">
        <v>0</v>
      </c>
      <c r="R13" s="75"/>
      <c r="S13" s="74">
        <v>0</v>
      </c>
      <c r="T13" s="74">
        <v>0</v>
      </c>
      <c r="U13" s="12"/>
    </row>
    <row r="14" spans="1:21" s="15" customFormat="1" ht="29.25" customHeight="1" x14ac:dyDescent="0.25">
      <c r="A14" s="55" t="s">
        <v>8</v>
      </c>
      <c r="B14" s="27"/>
      <c r="C14" s="35"/>
      <c r="D14" s="76">
        <f>SUM(D10:D13)</f>
        <v>55583</v>
      </c>
      <c r="E14" s="76">
        <f>SUM(E10:E13)</f>
        <v>0</v>
      </c>
      <c r="F14" s="77"/>
      <c r="G14" s="76">
        <f>SUM(G10:G13)</f>
        <v>11055</v>
      </c>
      <c r="H14" s="76">
        <f>SUM(H10:H13)</f>
        <v>0</v>
      </c>
      <c r="I14" s="77"/>
      <c r="J14" s="76">
        <f>SUM(J10:J13)</f>
        <v>14742</v>
      </c>
      <c r="K14" s="76">
        <f>SUM(K10:K13)</f>
        <v>0</v>
      </c>
      <c r="L14" s="77"/>
      <c r="M14" s="76">
        <f>SUM(M10:M13)</f>
        <v>15924</v>
      </c>
      <c r="N14" s="76">
        <f>SUM(N10:N13)</f>
        <v>0</v>
      </c>
      <c r="O14" s="77"/>
      <c r="P14" s="76">
        <f>SUM(P10:P13)</f>
        <v>6810</v>
      </c>
      <c r="Q14" s="76">
        <f>SUM(Q10:Q13)</f>
        <v>0</v>
      </c>
      <c r="R14" s="77"/>
      <c r="S14" s="76">
        <f>SUM(S10:S13)</f>
        <v>0</v>
      </c>
      <c r="T14" s="76">
        <f>SUM(T10:T13)</f>
        <v>0</v>
      </c>
      <c r="U14" s="14"/>
    </row>
    <row r="15" spans="1:21" s="13" customFormat="1" ht="3.75" customHeight="1" x14ac:dyDescent="0.25">
      <c r="A15" s="53"/>
      <c r="B15" s="41"/>
      <c r="C15" s="34"/>
      <c r="D15" s="74"/>
      <c r="E15" s="74"/>
      <c r="F15" s="75"/>
      <c r="G15" s="74"/>
      <c r="H15" s="74"/>
      <c r="I15" s="75"/>
      <c r="J15" s="74"/>
      <c r="K15" s="74"/>
      <c r="L15" s="75"/>
      <c r="M15" s="74"/>
      <c r="N15" s="74"/>
      <c r="O15" s="75"/>
      <c r="P15" s="74"/>
      <c r="Q15" s="74"/>
      <c r="R15" s="75"/>
      <c r="S15" s="74"/>
      <c r="T15" s="74"/>
      <c r="U15" s="12"/>
    </row>
    <row r="16" spans="1:21" s="15" customFormat="1" ht="31.5" customHeight="1" x14ac:dyDescent="0.25">
      <c r="A16" s="56" t="s">
        <v>9</v>
      </c>
      <c r="B16" s="28"/>
      <c r="C16" s="36"/>
      <c r="D16" s="78"/>
      <c r="E16" s="78"/>
      <c r="F16" s="79"/>
      <c r="G16" s="78"/>
      <c r="H16" s="78"/>
      <c r="I16" s="79"/>
      <c r="J16" s="78"/>
      <c r="K16" s="78"/>
      <c r="L16" s="79"/>
      <c r="M16" s="78"/>
      <c r="N16" s="78"/>
      <c r="O16" s="79"/>
      <c r="P16" s="78"/>
      <c r="Q16" s="78"/>
      <c r="R16" s="79"/>
      <c r="S16" s="78"/>
      <c r="T16" s="78"/>
      <c r="U16" s="14"/>
    </row>
    <row r="17" spans="1:21" s="13" customFormat="1" ht="3" customHeight="1" x14ac:dyDescent="0.25">
      <c r="A17" s="53"/>
      <c r="B17" s="41"/>
      <c r="C17" s="34"/>
      <c r="D17" s="74"/>
      <c r="E17" s="74"/>
      <c r="F17" s="75"/>
      <c r="G17" s="74"/>
      <c r="H17" s="74"/>
      <c r="I17" s="75"/>
      <c r="J17" s="74"/>
      <c r="K17" s="74"/>
      <c r="L17" s="75"/>
      <c r="M17" s="74"/>
      <c r="N17" s="74"/>
      <c r="O17" s="75"/>
      <c r="P17" s="74"/>
      <c r="Q17" s="74"/>
      <c r="R17" s="75"/>
      <c r="S17" s="74"/>
      <c r="T17" s="74"/>
      <c r="U17" s="12"/>
    </row>
    <row r="18" spans="1:21" s="13" customFormat="1" ht="18" customHeight="1" x14ac:dyDescent="0.25">
      <c r="A18" s="54" t="s">
        <v>10</v>
      </c>
      <c r="B18" s="26"/>
      <c r="C18" s="34"/>
      <c r="D18" s="74">
        <v>114.75</v>
      </c>
      <c r="E18" s="74">
        <v>0</v>
      </c>
      <c r="F18" s="75"/>
      <c r="G18" s="74">
        <v>0</v>
      </c>
      <c r="H18" s="74">
        <v>0</v>
      </c>
      <c r="I18" s="75"/>
      <c r="J18" s="74">
        <v>0</v>
      </c>
      <c r="K18" s="74">
        <v>0</v>
      </c>
      <c r="L18" s="75"/>
      <c r="M18" s="74">
        <v>0</v>
      </c>
      <c r="N18" s="74">
        <v>0</v>
      </c>
      <c r="O18" s="75"/>
      <c r="P18" s="74">
        <v>0</v>
      </c>
      <c r="Q18" s="74">
        <v>0</v>
      </c>
      <c r="R18" s="75"/>
      <c r="S18" s="74">
        <v>0</v>
      </c>
      <c r="T18" s="74">
        <v>0</v>
      </c>
      <c r="U18" s="12"/>
    </row>
    <row r="19" spans="1:21" s="13" customFormat="1" ht="18" customHeight="1" x14ac:dyDescent="0.25">
      <c r="A19" s="54" t="s">
        <v>11</v>
      </c>
      <c r="B19" s="26"/>
      <c r="C19" s="34"/>
      <c r="D19" s="74">
        <v>3922.06</v>
      </c>
      <c r="E19" s="74">
        <v>0</v>
      </c>
      <c r="F19" s="75"/>
      <c r="G19" s="74">
        <v>2078.48</v>
      </c>
      <c r="H19" s="74">
        <v>0</v>
      </c>
      <c r="I19" s="75"/>
      <c r="J19" s="74">
        <v>1838.36</v>
      </c>
      <c r="K19" s="74">
        <v>0</v>
      </c>
      <c r="L19" s="75"/>
      <c r="M19" s="74">
        <v>0</v>
      </c>
      <c r="N19" s="74">
        <v>0</v>
      </c>
      <c r="O19" s="75"/>
      <c r="P19" s="74">
        <v>0</v>
      </c>
      <c r="Q19" s="74">
        <v>0</v>
      </c>
      <c r="R19" s="75"/>
      <c r="S19" s="74">
        <v>0</v>
      </c>
      <c r="T19" s="74">
        <v>0</v>
      </c>
      <c r="U19" s="12"/>
    </row>
    <row r="20" spans="1:21" s="13" customFormat="1" ht="18" customHeight="1" x14ac:dyDescent="0.25">
      <c r="A20" s="54" t="s">
        <v>12</v>
      </c>
      <c r="B20" s="26"/>
      <c r="C20" s="34"/>
      <c r="D20" s="74">
        <v>66.599999999999994</v>
      </c>
      <c r="E20" s="74">
        <v>0</v>
      </c>
      <c r="F20" s="75"/>
      <c r="G20" s="74">
        <v>0</v>
      </c>
      <c r="H20" s="74">
        <v>0</v>
      </c>
      <c r="I20" s="75"/>
      <c r="J20" s="74">
        <v>81.349999999999994</v>
      </c>
      <c r="K20" s="74">
        <v>0</v>
      </c>
      <c r="L20" s="75"/>
      <c r="M20" s="74">
        <v>135.19999999999999</v>
      </c>
      <c r="N20" s="74">
        <v>0</v>
      </c>
      <c r="O20" s="75"/>
      <c r="P20" s="74">
        <v>0</v>
      </c>
      <c r="Q20" s="74">
        <v>0</v>
      </c>
      <c r="R20" s="75"/>
      <c r="S20" s="74">
        <v>0</v>
      </c>
      <c r="T20" s="74">
        <v>0</v>
      </c>
      <c r="U20" s="12"/>
    </row>
    <row r="21" spans="1:21" s="13" customFormat="1" ht="18" customHeight="1" x14ac:dyDescent="0.25">
      <c r="A21" s="54" t="s">
        <v>13</v>
      </c>
      <c r="B21" s="26"/>
      <c r="C21" s="34"/>
      <c r="D21" s="74">
        <v>270</v>
      </c>
      <c r="E21" s="74">
        <v>0</v>
      </c>
      <c r="F21" s="75"/>
      <c r="G21" s="74">
        <v>0</v>
      </c>
      <c r="H21" s="74">
        <v>0</v>
      </c>
      <c r="I21" s="75"/>
      <c r="J21" s="74">
        <v>0</v>
      </c>
      <c r="K21" s="74">
        <v>0</v>
      </c>
      <c r="L21" s="75"/>
      <c r="M21" s="74">
        <v>87.64</v>
      </c>
      <c r="N21" s="74">
        <v>0</v>
      </c>
      <c r="O21" s="75"/>
      <c r="P21" s="74">
        <v>0</v>
      </c>
      <c r="Q21" s="74">
        <v>0</v>
      </c>
      <c r="R21" s="75"/>
      <c r="S21" s="74">
        <v>0</v>
      </c>
      <c r="T21" s="74">
        <v>0</v>
      </c>
      <c r="U21" s="12"/>
    </row>
    <row r="22" spans="1:21" s="13" customFormat="1" ht="18" customHeight="1" x14ac:dyDescent="0.25">
      <c r="A22" s="57" t="s">
        <v>14</v>
      </c>
      <c r="B22" s="29"/>
      <c r="C22" s="34"/>
      <c r="D22" s="74">
        <v>178.18</v>
      </c>
      <c r="E22" s="74">
        <v>0</v>
      </c>
      <c r="F22" s="75"/>
      <c r="G22" s="74">
        <v>0</v>
      </c>
      <c r="H22" s="74">
        <v>0</v>
      </c>
      <c r="I22" s="75"/>
      <c r="J22" s="74">
        <v>0</v>
      </c>
      <c r="K22" s="74">
        <v>0</v>
      </c>
      <c r="L22" s="75"/>
      <c r="M22" s="74">
        <v>0</v>
      </c>
      <c r="N22" s="74">
        <v>0</v>
      </c>
      <c r="O22" s="75"/>
      <c r="P22" s="74">
        <v>0</v>
      </c>
      <c r="Q22" s="74">
        <v>0</v>
      </c>
      <c r="R22" s="75"/>
      <c r="S22" s="74">
        <v>0</v>
      </c>
      <c r="T22" s="74">
        <v>0</v>
      </c>
      <c r="U22" s="12"/>
    </row>
    <row r="23" spans="1:21" s="13" customFormat="1" ht="17.25" customHeight="1" x14ac:dyDescent="0.25">
      <c r="A23" s="54" t="s">
        <v>15</v>
      </c>
      <c r="B23" s="26"/>
      <c r="C23" s="34"/>
      <c r="D23" s="74">
        <v>236.9</v>
      </c>
      <c r="E23" s="74">
        <v>0</v>
      </c>
      <c r="F23" s="75"/>
      <c r="G23" s="74">
        <v>81.17</v>
      </c>
      <c r="H23" s="74">
        <v>0</v>
      </c>
      <c r="I23" s="75"/>
      <c r="J23" s="74">
        <v>0</v>
      </c>
      <c r="K23" s="74">
        <v>0</v>
      </c>
      <c r="L23" s="75"/>
      <c r="M23" s="74">
        <v>0</v>
      </c>
      <c r="N23" s="74">
        <v>0</v>
      </c>
      <c r="O23" s="75"/>
      <c r="P23" s="74">
        <v>0</v>
      </c>
      <c r="Q23" s="74">
        <v>0</v>
      </c>
      <c r="R23" s="75"/>
      <c r="S23" s="74">
        <v>0</v>
      </c>
      <c r="T23" s="74">
        <v>0</v>
      </c>
      <c r="U23" s="12"/>
    </row>
    <row r="24" spans="1:21" s="13" customFormat="1" ht="18" customHeight="1" x14ac:dyDescent="0.25">
      <c r="A24" s="57" t="s">
        <v>15</v>
      </c>
      <c r="B24" s="29"/>
      <c r="C24" s="34"/>
      <c r="D24" s="74">
        <v>154.4</v>
      </c>
      <c r="E24" s="74">
        <v>0</v>
      </c>
      <c r="F24" s="75"/>
      <c r="G24" s="74">
        <v>0</v>
      </c>
      <c r="H24" s="74">
        <v>0</v>
      </c>
      <c r="I24" s="75"/>
      <c r="J24" s="74">
        <v>0</v>
      </c>
      <c r="K24" s="74">
        <v>0</v>
      </c>
      <c r="L24" s="75"/>
      <c r="M24" s="74">
        <v>0</v>
      </c>
      <c r="N24" s="74">
        <v>0</v>
      </c>
      <c r="O24" s="75"/>
      <c r="P24" s="74">
        <v>0</v>
      </c>
      <c r="Q24" s="74">
        <v>0</v>
      </c>
      <c r="R24" s="75"/>
      <c r="S24" s="74">
        <v>0</v>
      </c>
      <c r="T24" s="74">
        <v>0</v>
      </c>
      <c r="U24" s="12"/>
    </row>
    <row r="25" spans="1:21" s="13" customFormat="1" ht="18" customHeight="1" x14ac:dyDescent="0.25">
      <c r="A25" s="54" t="s">
        <v>15</v>
      </c>
      <c r="B25" s="26"/>
      <c r="C25" s="34"/>
      <c r="D25" s="74">
        <v>4.8499999999999996</v>
      </c>
      <c r="E25" s="74">
        <v>0</v>
      </c>
      <c r="F25" s="75"/>
      <c r="G25" s="74">
        <v>80000</v>
      </c>
      <c r="H25" s="74">
        <v>0</v>
      </c>
      <c r="I25" s="75"/>
      <c r="J25" s="74">
        <v>0</v>
      </c>
      <c r="K25" s="74">
        <v>0</v>
      </c>
      <c r="L25" s="75"/>
      <c r="M25" s="74">
        <v>0</v>
      </c>
      <c r="N25" s="74">
        <v>0</v>
      </c>
      <c r="O25" s="75"/>
      <c r="P25" s="74">
        <v>0</v>
      </c>
      <c r="Q25" s="74">
        <v>0</v>
      </c>
      <c r="R25" s="75"/>
      <c r="S25" s="74">
        <v>0</v>
      </c>
      <c r="T25" s="74">
        <v>0</v>
      </c>
      <c r="U25" s="12"/>
    </row>
    <row r="26" spans="1:21" s="13" customFormat="1" ht="18" customHeight="1" x14ac:dyDescent="0.25">
      <c r="A26" s="54" t="s">
        <v>15</v>
      </c>
      <c r="B26" s="26"/>
      <c r="C26" s="34"/>
      <c r="D26" s="74">
        <v>0</v>
      </c>
      <c r="E26" s="74">
        <v>0</v>
      </c>
      <c r="F26" s="75"/>
      <c r="G26" s="74">
        <v>138.06</v>
      </c>
      <c r="H26" s="74">
        <v>0</v>
      </c>
      <c r="I26" s="75"/>
      <c r="J26" s="74">
        <v>0</v>
      </c>
      <c r="K26" s="74">
        <v>0</v>
      </c>
      <c r="L26" s="75"/>
      <c r="M26" s="74">
        <v>0</v>
      </c>
      <c r="N26" s="74">
        <v>0</v>
      </c>
      <c r="O26" s="75"/>
      <c r="P26" s="74">
        <v>0</v>
      </c>
      <c r="Q26" s="74">
        <v>0</v>
      </c>
      <c r="R26" s="75"/>
      <c r="S26" s="74">
        <v>0</v>
      </c>
      <c r="T26" s="74">
        <v>0</v>
      </c>
      <c r="U26" s="12"/>
    </row>
    <row r="27" spans="1:21" s="13" customFormat="1" ht="18" customHeight="1" x14ac:dyDescent="0.25">
      <c r="A27" s="54" t="s">
        <v>15</v>
      </c>
      <c r="B27" s="26"/>
      <c r="C27" s="34"/>
      <c r="D27" s="74">
        <v>0</v>
      </c>
      <c r="E27" s="74">
        <v>0</v>
      </c>
      <c r="F27" s="75"/>
      <c r="G27" s="74">
        <v>2346.6999999999998</v>
      </c>
      <c r="H27" s="74">
        <v>0</v>
      </c>
      <c r="I27" s="75"/>
      <c r="J27" s="74">
        <v>1789.08</v>
      </c>
      <c r="K27" s="74">
        <v>0</v>
      </c>
      <c r="L27" s="75"/>
      <c r="M27" s="74">
        <v>1391.06</v>
      </c>
      <c r="N27" s="74">
        <v>0</v>
      </c>
      <c r="O27" s="75"/>
      <c r="P27" s="74">
        <v>2665.98</v>
      </c>
      <c r="Q27" s="74">
        <v>0</v>
      </c>
      <c r="R27" s="75"/>
      <c r="S27" s="74">
        <v>0</v>
      </c>
      <c r="T27" s="74">
        <v>0</v>
      </c>
      <c r="U27" s="12"/>
    </row>
    <row r="28" spans="1:21" s="13" customFormat="1" ht="18" customHeight="1" x14ac:dyDescent="0.25">
      <c r="A28" s="54" t="s">
        <v>15</v>
      </c>
      <c r="B28" s="26"/>
      <c r="C28" s="34"/>
      <c r="D28" s="74">
        <v>1247.3900000000001</v>
      </c>
      <c r="E28" s="74">
        <v>0</v>
      </c>
      <c r="F28" s="75"/>
      <c r="G28" s="74">
        <v>0</v>
      </c>
      <c r="H28" s="74">
        <v>0</v>
      </c>
      <c r="I28" s="75"/>
      <c r="J28" s="74">
        <v>0</v>
      </c>
      <c r="K28" s="74">
        <v>0</v>
      </c>
      <c r="L28" s="75"/>
      <c r="M28" s="74">
        <v>0</v>
      </c>
      <c r="N28" s="74">
        <v>0</v>
      </c>
      <c r="O28" s="75"/>
      <c r="P28" s="74">
        <v>0</v>
      </c>
      <c r="Q28" s="74">
        <v>0</v>
      </c>
      <c r="R28" s="75"/>
      <c r="S28" s="74">
        <v>0</v>
      </c>
      <c r="T28" s="74">
        <v>0</v>
      </c>
      <c r="U28" s="12"/>
    </row>
    <row r="29" spans="1:21" s="13" customFormat="1" ht="18" customHeight="1" x14ac:dyDescent="0.25">
      <c r="A29" s="54" t="s">
        <v>16</v>
      </c>
      <c r="B29" s="26"/>
      <c r="C29" s="34"/>
      <c r="D29" s="74">
        <v>24.5</v>
      </c>
      <c r="E29" s="74">
        <v>0</v>
      </c>
      <c r="F29" s="75"/>
      <c r="G29" s="74">
        <v>0</v>
      </c>
      <c r="H29" s="74">
        <v>0</v>
      </c>
      <c r="I29" s="75"/>
      <c r="J29" s="74">
        <v>12.75</v>
      </c>
      <c r="K29" s="74">
        <v>0</v>
      </c>
      <c r="L29" s="75"/>
      <c r="M29" s="74">
        <v>0</v>
      </c>
      <c r="N29" s="74">
        <v>0</v>
      </c>
      <c r="O29" s="75"/>
      <c r="P29" s="74">
        <v>0</v>
      </c>
      <c r="Q29" s="74">
        <v>0</v>
      </c>
      <c r="R29" s="75"/>
      <c r="S29" s="74">
        <v>0</v>
      </c>
      <c r="T29" s="74">
        <v>0</v>
      </c>
      <c r="U29" s="12"/>
    </row>
    <row r="30" spans="1:21" s="13" customFormat="1" ht="18" customHeight="1" x14ac:dyDescent="0.25">
      <c r="A30" s="57" t="s">
        <v>20</v>
      </c>
      <c r="B30" s="29"/>
      <c r="C30" s="34"/>
      <c r="D30" s="74">
        <v>0</v>
      </c>
      <c r="E30" s="74">
        <v>0</v>
      </c>
      <c r="F30" s="75"/>
      <c r="G30" s="74">
        <v>1060</v>
      </c>
      <c r="H30" s="74">
        <v>0</v>
      </c>
      <c r="I30" s="75"/>
      <c r="J30" s="74">
        <v>0</v>
      </c>
      <c r="K30" s="74">
        <v>0</v>
      </c>
      <c r="L30" s="75"/>
      <c r="M30" s="74">
        <v>0</v>
      </c>
      <c r="N30" s="74">
        <v>0</v>
      </c>
      <c r="O30" s="75"/>
      <c r="P30" s="74">
        <v>0</v>
      </c>
      <c r="Q30" s="74">
        <v>0</v>
      </c>
      <c r="R30" s="75"/>
      <c r="S30" s="74">
        <v>0</v>
      </c>
      <c r="T30" s="74">
        <v>0</v>
      </c>
      <c r="U30" s="12"/>
    </row>
    <row r="31" spans="1:21" s="13" customFormat="1" ht="18" customHeight="1" x14ac:dyDescent="0.25">
      <c r="A31" s="54" t="s">
        <v>19</v>
      </c>
      <c r="B31" s="26"/>
      <c r="C31" s="34"/>
      <c r="D31" s="74">
        <v>0</v>
      </c>
      <c r="E31" s="74">
        <v>0</v>
      </c>
      <c r="F31" s="75"/>
      <c r="G31" s="74">
        <v>322</v>
      </c>
      <c r="H31" s="74">
        <v>0</v>
      </c>
      <c r="I31" s="75"/>
      <c r="J31" s="74">
        <v>149.43</v>
      </c>
      <c r="K31" s="74">
        <v>0</v>
      </c>
      <c r="L31" s="75"/>
      <c r="M31" s="74">
        <v>0</v>
      </c>
      <c r="N31" s="74">
        <v>0</v>
      </c>
      <c r="O31" s="75"/>
      <c r="P31" s="74">
        <v>0</v>
      </c>
      <c r="Q31" s="74">
        <v>0</v>
      </c>
      <c r="R31" s="75"/>
      <c r="S31" s="74">
        <v>0</v>
      </c>
      <c r="T31" s="74">
        <v>0</v>
      </c>
      <c r="U31" s="12"/>
    </row>
    <row r="32" spans="1:21" s="13" customFormat="1" ht="18" customHeight="1" x14ac:dyDescent="0.25">
      <c r="A32" s="54" t="s">
        <v>18</v>
      </c>
      <c r="B32" s="26"/>
      <c r="C32" s="34"/>
      <c r="D32" s="74">
        <v>0</v>
      </c>
      <c r="E32" s="74">
        <v>0</v>
      </c>
      <c r="F32" s="75"/>
      <c r="G32" s="74">
        <v>148.5</v>
      </c>
      <c r="H32" s="74">
        <v>0</v>
      </c>
      <c r="I32" s="75"/>
      <c r="J32" s="74">
        <v>0</v>
      </c>
      <c r="K32" s="74">
        <v>0</v>
      </c>
      <c r="L32" s="75"/>
      <c r="M32" s="74">
        <v>0</v>
      </c>
      <c r="N32" s="74">
        <v>0</v>
      </c>
      <c r="O32" s="75"/>
      <c r="P32" s="74">
        <v>0</v>
      </c>
      <c r="Q32" s="74">
        <v>0</v>
      </c>
      <c r="R32" s="75"/>
      <c r="S32" s="74">
        <v>0</v>
      </c>
      <c r="T32" s="74">
        <v>0</v>
      </c>
      <c r="U32" s="12"/>
    </row>
    <row r="33" spans="1:21" s="13" customFormat="1" ht="18" customHeight="1" x14ac:dyDescent="0.25">
      <c r="A33" s="57" t="s">
        <v>17</v>
      </c>
      <c r="B33" s="26"/>
      <c r="C33" s="34"/>
      <c r="D33" s="74">
        <v>1007</v>
      </c>
      <c r="E33" s="74">
        <v>0</v>
      </c>
      <c r="F33" s="75"/>
      <c r="G33" s="74">
        <v>5200</v>
      </c>
      <c r="H33" s="74">
        <v>0</v>
      </c>
      <c r="I33" s="75"/>
      <c r="J33" s="74">
        <v>1007</v>
      </c>
      <c r="K33" s="74">
        <v>0</v>
      </c>
      <c r="L33" s="75">
        <v>1007</v>
      </c>
      <c r="M33" s="74">
        <v>5200</v>
      </c>
      <c r="N33" s="74">
        <v>0</v>
      </c>
      <c r="O33" s="75"/>
      <c r="P33" s="74">
        <v>1007</v>
      </c>
      <c r="Q33" s="74">
        <v>0</v>
      </c>
      <c r="R33" s="75"/>
      <c r="S33" s="74">
        <v>5200</v>
      </c>
      <c r="T33" s="74">
        <v>0</v>
      </c>
      <c r="U33" s="12"/>
    </row>
    <row r="34" spans="1:21" s="13" customFormat="1" ht="3.75" customHeight="1" x14ac:dyDescent="0.25">
      <c r="A34" s="53"/>
      <c r="B34" s="41"/>
      <c r="C34" s="34"/>
      <c r="D34" s="74"/>
      <c r="E34" s="74"/>
      <c r="F34" s="75"/>
      <c r="G34" s="74"/>
      <c r="H34" s="74"/>
      <c r="I34" s="75"/>
      <c r="J34" s="74"/>
      <c r="K34" s="74"/>
      <c r="L34" s="75"/>
      <c r="M34" s="74"/>
      <c r="N34" s="74"/>
      <c r="O34" s="75"/>
      <c r="P34" s="74"/>
      <c r="Q34" s="74"/>
      <c r="R34" s="75"/>
      <c r="S34" s="74"/>
      <c r="T34" s="74"/>
      <c r="U34" s="12"/>
    </row>
    <row r="35" spans="1:21" s="21" customFormat="1" ht="18" customHeight="1" x14ac:dyDescent="0.25">
      <c r="A35" s="58" t="s">
        <v>21</v>
      </c>
      <c r="B35" s="30"/>
      <c r="C35" s="37"/>
      <c r="D35" s="80">
        <f>SUM(D18:D33)</f>
        <v>7226.63</v>
      </c>
      <c r="E35" s="80">
        <f>SUM(E18:E33)</f>
        <v>0</v>
      </c>
      <c r="F35" s="81"/>
      <c r="G35" s="80">
        <f>SUM(G18:G33)</f>
        <v>91374.909999999989</v>
      </c>
      <c r="H35" s="80">
        <f>SUM(H18:H33)</f>
        <v>0</v>
      </c>
      <c r="I35" s="81"/>
      <c r="J35" s="80">
        <f>SUM(J18:J33)</f>
        <v>4877.9699999999993</v>
      </c>
      <c r="K35" s="80">
        <f>SUM(K18:K33)</f>
        <v>0</v>
      </c>
      <c r="L35" s="81"/>
      <c r="M35" s="80">
        <f>SUM(M18:M33)</f>
        <v>6813.9</v>
      </c>
      <c r="N35" s="80">
        <f>SUM(N18:N33)</f>
        <v>0</v>
      </c>
      <c r="O35" s="81"/>
      <c r="P35" s="80">
        <f>SUM(P18:P33)</f>
        <v>3672.98</v>
      </c>
      <c r="Q35" s="80">
        <f>SUM(Q18:Q33)</f>
        <v>0</v>
      </c>
      <c r="R35" s="81"/>
      <c r="S35" s="80">
        <f>SUM(S18:S33)</f>
        <v>5200</v>
      </c>
      <c r="T35" s="80">
        <f>SUM(T18:T33)</f>
        <v>0</v>
      </c>
      <c r="U35" s="20"/>
    </row>
    <row r="36" spans="1:21" s="13" customFormat="1" ht="3.75" customHeight="1" x14ac:dyDescent="0.25">
      <c r="A36" s="53"/>
      <c r="B36" s="41"/>
      <c r="C36" s="34"/>
      <c r="D36" s="74"/>
      <c r="E36" s="74"/>
      <c r="F36" s="75"/>
      <c r="G36" s="74"/>
      <c r="H36" s="74"/>
      <c r="I36" s="75"/>
      <c r="J36" s="74"/>
      <c r="K36" s="74"/>
      <c r="L36" s="75"/>
      <c r="M36" s="74"/>
      <c r="N36" s="74"/>
      <c r="O36" s="75"/>
      <c r="P36" s="74"/>
      <c r="Q36" s="74"/>
      <c r="R36" s="75"/>
      <c r="S36" s="74"/>
      <c r="T36" s="74"/>
      <c r="U36" s="12"/>
    </row>
    <row r="37" spans="1:21" s="13" customFormat="1" ht="24.75" customHeight="1" x14ac:dyDescent="0.25">
      <c r="A37" s="59" t="s">
        <v>22</v>
      </c>
      <c r="B37" s="31"/>
      <c r="C37" s="38"/>
      <c r="D37" s="82">
        <f>D8+D14-D35</f>
        <v>69448.37</v>
      </c>
      <c r="E37" s="82">
        <f>E8+E14-E35</f>
        <v>0</v>
      </c>
      <c r="F37" s="83"/>
      <c r="G37" s="82">
        <f>G8+G14-G35</f>
        <v>-10871.539999999994</v>
      </c>
      <c r="H37" s="82">
        <f>H8+H14-H35</f>
        <v>0</v>
      </c>
      <c r="I37" s="83"/>
      <c r="J37" s="82">
        <f>J8+J14-J35</f>
        <v>-1007.5099999999929</v>
      </c>
      <c r="K37" s="82">
        <f>K8+K14-K35</f>
        <v>0</v>
      </c>
      <c r="L37" s="83"/>
      <c r="M37" s="82">
        <f>M8+M14-M35</f>
        <v>8102.5900000000074</v>
      </c>
      <c r="N37" s="82">
        <f>N8+N14-N35</f>
        <v>0</v>
      </c>
      <c r="O37" s="83"/>
      <c r="P37" s="82">
        <f>P8+P14-P35</f>
        <v>11239.610000000008</v>
      </c>
      <c r="Q37" s="82">
        <f>Q8+Q14-Q35</f>
        <v>0</v>
      </c>
      <c r="R37" s="83"/>
      <c r="S37" s="82">
        <f>S8+S14-S35</f>
        <v>6039.6100000000079</v>
      </c>
      <c r="T37" s="82">
        <f>T8+T14-T35</f>
        <v>0</v>
      </c>
      <c r="U37" s="12"/>
    </row>
    <row r="38" spans="1:21" s="13" customFormat="1" ht="3.75" customHeight="1" x14ac:dyDescent="0.25">
      <c r="A38" s="53"/>
      <c r="B38" s="41"/>
      <c r="C38" s="34"/>
      <c r="D38" s="74"/>
      <c r="E38" s="74"/>
      <c r="F38" s="75"/>
      <c r="G38" s="74"/>
      <c r="H38" s="74"/>
      <c r="I38" s="75"/>
      <c r="J38" s="74"/>
      <c r="K38" s="74"/>
      <c r="L38" s="75"/>
      <c r="M38" s="74"/>
      <c r="N38" s="74"/>
      <c r="O38" s="75"/>
      <c r="P38" s="74"/>
      <c r="Q38" s="74"/>
      <c r="R38" s="75"/>
      <c r="S38" s="74"/>
      <c r="T38" s="74"/>
      <c r="U38" s="12"/>
    </row>
    <row r="39" spans="1:21" s="13" customFormat="1" ht="18" customHeight="1" x14ac:dyDescent="0.25">
      <c r="A39" s="54" t="s">
        <v>23</v>
      </c>
      <c r="B39" s="26"/>
      <c r="C39" s="46"/>
      <c r="D39" s="74">
        <v>0</v>
      </c>
      <c r="E39" s="74">
        <v>0</v>
      </c>
      <c r="F39" s="84">
        <v>0</v>
      </c>
      <c r="G39" s="74">
        <v>10871</v>
      </c>
      <c r="H39" s="74">
        <v>0</v>
      </c>
      <c r="I39" s="84">
        <v>0</v>
      </c>
      <c r="J39" s="74">
        <v>1007</v>
      </c>
      <c r="K39" s="74">
        <v>0</v>
      </c>
      <c r="L39" s="84">
        <v>0</v>
      </c>
      <c r="M39" s="74">
        <v>0</v>
      </c>
      <c r="N39" s="74">
        <v>0</v>
      </c>
      <c r="O39" s="84">
        <v>0</v>
      </c>
      <c r="P39" s="74">
        <v>0</v>
      </c>
      <c r="Q39" s="74">
        <v>0</v>
      </c>
      <c r="R39" s="84">
        <v>0</v>
      </c>
      <c r="S39" s="74">
        <v>0</v>
      </c>
      <c r="T39" s="74">
        <v>0</v>
      </c>
      <c r="U39" s="12"/>
    </row>
    <row r="40" spans="1:21" s="13" customFormat="1" ht="18" customHeight="1" thickBot="1" x14ac:dyDescent="0.3">
      <c r="A40" s="60" t="s">
        <v>24</v>
      </c>
      <c r="B40" s="47"/>
      <c r="C40" s="39"/>
      <c r="D40" s="85">
        <f>15000-D39</f>
        <v>15000</v>
      </c>
      <c r="E40" s="85">
        <f>15000-E39</f>
        <v>15000</v>
      </c>
      <c r="F40" s="86">
        <v>0</v>
      </c>
      <c r="G40" s="85">
        <f>15000-G39</f>
        <v>4129</v>
      </c>
      <c r="H40" s="85">
        <f>15000-H39</f>
        <v>15000</v>
      </c>
      <c r="I40" s="86">
        <v>0</v>
      </c>
      <c r="J40" s="85">
        <f>15000-J39</f>
        <v>13993</v>
      </c>
      <c r="K40" s="85">
        <f>15000-K39</f>
        <v>15000</v>
      </c>
      <c r="L40" s="86">
        <v>0</v>
      </c>
      <c r="M40" s="85">
        <f>15000-M39</f>
        <v>15000</v>
      </c>
      <c r="N40" s="85">
        <f>15000-N39</f>
        <v>15000</v>
      </c>
      <c r="O40" s="86">
        <v>0</v>
      </c>
      <c r="P40" s="85">
        <f>15000-P39</f>
        <v>15000</v>
      </c>
      <c r="Q40" s="85">
        <f>15000-Q39</f>
        <v>15000</v>
      </c>
      <c r="R40" s="86">
        <v>0</v>
      </c>
      <c r="S40" s="85">
        <f>15000-S39</f>
        <v>15000</v>
      </c>
      <c r="T40" s="85">
        <f>15000-T39</f>
        <v>15000</v>
      </c>
      <c r="U40" s="12"/>
    </row>
    <row r="41" spans="1:21" x14ac:dyDescent="0.2">
      <c r="A41" s="40"/>
    </row>
    <row r="42" spans="1:21" ht="21" customHeight="1" x14ac:dyDescent="0.25">
      <c r="A42" s="23"/>
    </row>
    <row r="43" spans="1:21" ht="21" customHeight="1" x14ac:dyDescent="0.2"/>
    <row r="44" spans="1:21" ht="21" customHeight="1" x14ac:dyDescent="0.2"/>
  </sheetData>
  <mergeCells count="1">
    <mergeCell ref="A1:D1"/>
  </mergeCells>
  <phoneticPr fontId="0" type="noConversion"/>
  <pageMargins left="0.46" right="0.51" top="0.71" bottom="0.54" header="0.5" footer="0.5"/>
  <pageSetup scale="62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SIX WEEK</vt:lpstr>
    </vt:vector>
  </TitlesOfParts>
  <Company>GSMIC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CASHFLOW FORECAST</dc:title>
  <dc:subject>CASH MANAGEMENT</dc:subject>
  <dc:creator>Simon Kurland</dc:creator>
  <cp:keywords>CASHFLOW</cp:keywords>
  <cp:lastModifiedBy>phil costeff</cp:lastModifiedBy>
  <cp:lastPrinted>2004-11-08T16:14:44Z</cp:lastPrinted>
  <dcterms:created xsi:type="dcterms:W3CDTF">2001-03-29T01:44:57Z</dcterms:created>
  <dcterms:modified xsi:type="dcterms:W3CDTF">2016-12-20T04:21:30Z</dcterms:modified>
</cp:coreProperties>
</file>